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1295" windowHeight="62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Лист1!$A$1:$F$43</definedName>
  </definedNames>
  <calcPr calcId="144525"/>
</workbook>
</file>

<file path=xl/calcChain.xml><?xml version="1.0" encoding="utf-8"?>
<calcChain xmlns="http://schemas.openxmlformats.org/spreadsheetml/2006/main">
  <c r="F35" i="1" l="1"/>
  <c r="E35" i="1"/>
  <c r="C35" i="1"/>
  <c r="F14" i="1"/>
  <c r="E14" i="1"/>
  <c r="F41" i="1"/>
  <c r="E41" i="1"/>
  <c r="C41" i="1"/>
  <c r="F39" i="1"/>
  <c r="E39" i="1"/>
  <c r="F37" i="1"/>
  <c r="E37" i="1"/>
  <c r="F32" i="1"/>
  <c r="F31" i="1" s="1"/>
  <c r="E32" i="1"/>
  <c r="F26" i="1"/>
  <c r="F25" i="1" s="1"/>
  <c r="E26" i="1"/>
  <c r="E25" i="1" s="1"/>
  <c r="F12" i="1"/>
  <c r="E12" i="1"/>
  <c r="F16" i="1"/>
  <c r="E16" i="1"/>
  <c r="F23" i="1"/>
  <c r="E23" i="1"/>
  <c r="F20" i="1"/>
  <c r="F18" i="1" s="1"/>
  <c r="E20" i="1"/>
  <c r="E18" i="1" s="1"/>
  <c r="C32" i="1"/>
  <c r="C39" i="1"/>
  <c r="C37" i="1"/>
  <c r="C26" i="1"/>
  <c r="C25" i="1" s="1"/>
  <c r="C23" i="1"/>
  <c r="C20" i="1"/>
  <c r="C18" i="1" s="1"/>
  <c r="C16" i="1"/>
  <c r="C14" i="1"/>
  <c r="C12" i="1"/>
  <c r="C31" i="1" l="1"/>
  <c r="C30" i="1" s="1"/>
  <c r="E31" i="1"/>
  <c r="E30" i="1" s="1"/>
  <c r="F30" i="1"/>
  <c r="E11" i="1"/>
  <c r="E10" i="1" s="1"/>
  <c r="F11" i="1"/>
  <c r="F10" i="1" s="1"/>
  <c r="C11" i="1"/>
  <c r="E43" i="1" l="1"/>
  <c r="F43" i="1"/>
  <c r="C10" i="1"/>
  <c r="C43" i="1" s="1"/>
</calcChain>
</file>

<file path=xl/sharedStrings.xml><?xml version="1.0" encoding="utf-8"?>
<sst xmlns="http://schemas.openxmlformats.org/spreadsheetml/2006/main" count="79" uniqueCount="77">
  <si>
    <t>Наименование доходов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</si>
  <si>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</si>
  <si>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</si>
  <si>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</si>
  <si>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</si>
  <si>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</si>
  <si>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</si>
  <si>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</si>
  <si>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</si>
  <si>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</si>
  <si>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</si>
  <si>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</si>
  <si>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</si>
  <si>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1 11 00000 00 0000 000</t>
  </si>
  <si>
    <t xml:space="preserve">                                                                                                              </t>
  </si>
  <si>
    <t>НАЛОГОВЫЕ И НЕНАЛОГОВЫЕ ДОХОДЫ</t>
  </si>
  <si>
    <t xml:space="preserve">               </t>
  </si>
  <si>
    <t>1 08 04020 01 0000 110</t>
  </si>
  <si>
    <t>НАЛОГОВЫЕ ДОХОДЫ</t>
  </si>
  <si>
    <t>НЕНАЛОГОВЫЕ ДОХОДЫ</t>
  </si>
  <si>
    <t>1 03 00000 00 0000 000</t>
  </si>
  <si>
    <t>НАЛОГИ НА ТОВАРЫ (РАБОТЫ, УСЛУГИ), РЕАЛИЗУЕМЫЕ НА ТЕРРИТОРИИ РОССИЙСКОЙ ФЕДЕРАЦИИ</t>
  </si>
  <si>
    <t>1 03 00000 01 0000 110</t>
  </si>
  <si>
    <t>1 11 05035 10 0000 120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</si>
  <si>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</si>
  <si>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</si>
  <si>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1 06 01000 00 0000 110</t>
  </si>
  <si>
    <t>1 06 06000 00 0000 110</t>
  </si>
  <si>
    <t xml:space="preserve">Дотация бюджетам сельских поселений на выравнивание бюджетной обеспеченности </t>
  </si>
  <si>
    <t>Субвенции бюджетам сельских поселений</t>
  </si>
  <si>
    <t xml:space="preserve">Прочие межбюджетные трансферты, передаваемые бюджетам сельских поселений </t>
  </si>
  <si>
    <t>Дотации бюджетам сельских поселений на выравнивание бюджетной обеспеченности за счет субвенций из областного бюджета на исполнение государственных  полномочий  по расчету и предоставления дотаций поселениям</t>
  </si>
  <si>
    <t>НАЛОГИ НА ПРИБЫЛЬ, ДОХОДЫ</t>
  </si>
  <si>
    <t>Доходы от уплаты акцизов, подлежащие распределению в консолидированные бюджеты субъектов Российской Федерации</t>
  </si>
  <si>
    <t>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</si>
  <si>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1 11 05025 10 0000 120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</si>
  <si>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 за исключением земельных участков  муниципальных бюджетных и автономных учреждений)</t>
  </si>
  <si>
    <t>1 06 06030 00 0000 110</t>
  </si>
  <si>
    <t>1 06 06040 00 0000 110</t>
  </si>
  <si>
    <t>Земельный налог с организаций</t>
  </si>
  <si>
    <t>1 08 00000 00 0000 110</t>
  </si>
  <si>
    <t xml:space="preserve">Прочие безвозмездные поступления </t>
  </si>
  <si>
    <t>Итого</t>
  </si>
  <si>
    <t xml:space="preserve">2 00 00000 00 0000 150 </t>
  </si>
  <si>
    <t>2 07 00000 00 0000 150</t>
  </si>
  <si>
    <t>2 02 40014 10 0000 150</t>
  </si>
  <si>
    <t>2 02 40000 00 0000 150</t>
  </si>
  <si>
    <t>2 02 35118 10 0000 150</t>
  </si>
  <si>
    <t>2 02 30000 00 0000 150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</si>
  <si>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</si>
  <si>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</t>
  </si>
  <si>
    <t xml:space="preserve">образования Федоровского муниципального района </t>
  </si>
  <si>
    <t>2 02 16001 10 0001 150</t>
  </si>
  <si>
    <t>2 02 16001 10 0002 150</t>
  </si>
  <si>
    <t>2 02 16001 00 0000 150</t>
  </si>
  <si>
    <t>Дотации бюджетам  сельских поселений на выравнивание бюджетной обеспеченности из бюджета муниципального района</t>
  </si>
  <si>
    <t>2 07 05030 10 0000 150</t>
  </si>
  <si>
    <t>Прочие безвозмездные поступления в бюджеты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</si>
  <si>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</si>
  <si>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1 16 0709 10 0000 140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</si>
  <si>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</si>
  <si>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(тыс. рублей)</t>
  </si>
  <si>
    <t>Безвозмездные поступления от других  бюджетов бюджетной системы Российской Федерации</t>
  </si>
  <si>
    <t xml:space="preserve">2 02 00000 00 0000 150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</si>
  <si>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</si>
  <si>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2 02 20000 00 0000 150</t>
  </si>
  <si>
    <t>Субсидии бюджетам сельских поселений</t>
  </si>
  <si>
    <t>Субсидии бюджетам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</si>
  <si>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Приложение  1</t>
  </si>
  <si>
    <t>Код бюджетной классификации доходов</t>
  </si>
  <si>
    <t xml:space="preserve">к решению  Совета Семеновского муниципального </t>
  </si>
  <si>
    <t xml:space="preserve">                        Поступление доходов в бюджет  Семеновского муниципального образования </t>
  </si>
  <si>
    <t>2024 год</t>
  </si>
  <si>
    <t>2025 год</t>
  </si>
  <si>
    <t xml:space="preserve">Саратовской области от .12.2023 № </t>
  </si>
  <si>
    <t xml:space="preserve">                                                         Федоровского муниципального района на 2024 год и на плановый период 2025 и 2026 годов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</si>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</sst>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" fontId="0" fillId="0" borderId="0" xfId="0" applyNumberFormat="1"/>
    <xf numFmtId="0" fontId="1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2" borderId="0" xfId="0" applyFont="1" applyFill="1"/>
    <xf numFmtId="0" fontId="0" fillId="2" borderId="0" xfId="0" applyFill="1"/>
    <xf numFmtId="0" fontId="2" fillId="0" borderId="1" xfId="0" applyFont="1" applyBorder="1" applyAlignment="1">
      <alignment horizontal="left" wrapText="1"/>
    </xf>
    <xf numFmtId="1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3" borderId="1" xfId="0" applyNumberFormat="1" applyFont="1" applyFill="1" applyBorder="1" applyAlignment="1">
      <alignment horizontal="left" vertical="top"/>
    </xf>
    <xf numFmtId="1" fontId="3" fillId="2" borderId="1" xfId="0" applyNumberFormat="1" applyFont="1" applyFill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" fontId="2" fillId="2" borderId="4" xfId="0" applyNumberFormat="1" applyFont="1" applyFill="1" applyBorder="1" applyAlignment="1">
      <alignment horizontal="left" vertical="top"/>
    </xf>
    <xf numFmtId="1" fontId="2" fillId="3" borderId="4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1" fontId="2" fillId="0" borderId="0" xfId="0" applyNumberFormat="1" applyFont="1"/>
    <xf numFmtId="0" fontId="2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1" fontId="3" fillId="0" borderId="1" xfId="0" applyNumberFormat="1" applyFont="1" applyBorder="1" applyAlignment="1">
      <alignment horizontal="left" vertical="top"/>
    </xf>
    <xf numFmtId="1" fontId="2" fillId="0" borderId="4" xfId="0" applyNumberFormat="1" applyFont="1" applyFill="1" applyBorder="1" applyAlignment="1">
      <alignment horizontal="left" vertical="top"/>
    </xf>
    <xf numFmtId="1" fontId="3" fillId="2" borderId="1" xfId="0" applyNumberFormat="1" applyFont="1" applyFill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justify" wrapText="1"/>
    </xf>
    <xf numFmtId="1" fontId="2" fillId="0" borderId="1" xfId="0" applyNumberFormat="1" applyFont="1" applyFill="1" applyBorder="1" applyAlignment="1">
      <alignment horizontal="left"/>
    </xf>
    <xf numFmtId="1" fontId="2" fillId="4" borderId="1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1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5" borderId="0" xfId="0" applyFont="1" applyFill="1" applyAlignment="1">
      <alignment wrapText="1"/>
    </xf>
    <xf numFmtId="0" fontId="2" fillId="0" borderId="9" xfId="0" applyFont="1" applyBorder="1" applyAlignment="1">
      <alignment horizontal="justify" wrapText="1"/>
    </xf>
    <xf numFmtId="2" fontId="2" fillId="0" borderId="4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left"/>
    </xf>
    <xf numFmtId="0" fontId="5" fillId="0" borderId="0" xfId="0" applyFont="1" applyFill="1" applyAlignment="1">
      <alignment wrapText="1"/>
    </xf>
    <xf numFmtId="1" fontId="2" fillId="0" borderId="4" xfId="0" applyNumberFormat="1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3" fillId="5" borderId="1" xfId="0" applyNumberFormat="1" applyFont="1" applyFill="1" applyBorder="1" applyAlignment="1">
      <alignment horizontal="center" vertical="center" wrapText="1" shrinkToFit="1"/>
    </xf>
    <xf numFmtId="164" fontId="1" fillId="5" borderId="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" fontId="0" fillId="6" borderId="0" xfId="0" applyNumberFormat="1" applyFill="1"/>
    <xf numFmtId="0" fontId="0" fillId="6" borderId="0" xfId="0" applyFill="1"/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1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view="pageLayout" topLeftCell="A22" zoomScaleNormal="100" zoomScaleSheetLayoutView="100" workbookViewId="0">
      <selection activeCell="A35" sqref="A35"/>
    </sheetView>
  </sheetViews>
  <sheetFormatPr defaultRowHeight="12.75" x14ac:dyDescent="0.2"/>
  <cols>
    <col min="1" max="1" width="20.140625" style="1" customWidth="1"/>
    <col min="2" max="2" width="68.5703125" customWidth="1"/>
    <col min="3" max="3" width="9.85546875" customWidth="1"/>
    <col min="4" max="4" width="9.140625" hidden="1" customWidth="1"/>
    <col min="5" max="5" width="9.140625" customWidth="1"/>
  </cols>
  <sheetData>
    <row r="1" spans="1:6" x14ac:dyDescent="0.2">
      <c r="A1" s="22" t="s">
        <v>14</v>
      </c>
      <c r="B1" s="73" t="s">
        <v>68</v>
      </c>
      <c r="C1" s="73"/>
      <c r="D1" s="73"/>
      <c r="E1" s="73"/>
      <c r="F1" s="73"/>
    </row>
    <row r="2" spans="1:6" x14ac:dyDescent="0.2">
      <c r="A2" s="22"/>
      <c r="B2" s="73" t="s">
        <v>70</v>
      </c>
      <c r="C2" s="73"/>
      <c r="D2" s="73"/>
      <c r="E2" s="73"/>
      <c r="F2" s="73"/>
    </row>
    <row r="3" spans="1:6" x14ac:dyDescent="0.2">
      <c r="A3" s="22"/>
      <c r="B3" s="73" t="s">
        <v>51</v>
      </c>
      <c r="C3" s="73"/>
      <c r="D3" s="73"/>
      <c r="E3" s="73"/>
      <c r="F3" s="73"/>
    </row>
    <row r="4" spans="1:6" x14ac:dyDescent="0.2">
      <c r="A4" s="22"/>
      <c r="B4" s="73" t="s">
        <v>74</v>
      </c>
      <c r="C4" s="73"/>
      <c r="D4" s="73"/>
      <c r="E4" s="73"/>
      <c r="F4" s="73"/>
    </row>
    <row r="5" spans="1:6" x14ac:dyDescent="0.2">
      <c r="A5" s="76" t="s">
        <v>71</v>
      </c>
      <c r="B5" s="76"/>
      <c r="C5" s="76"/>
      <c r="D5" s="76"/>
      <c r="E5" s="76"/>
      <c r="F5" s="76"/>
    </row>
    <row r="6" spans="1:6" x14ac:dyDescent="0.2">
      <c r="A6" s="41" t="s">
        <v>75</v>
      </c>
      <c r="B6" s="42"/>
      <c r="C6" s="42"/>
      <c r="D6" s="4"/>
      <c r="E6" s="4"/>
      <c r="F6" s="43"/>
    </row>
    <row r="7" spans="1:6" x14ac:dyDescent="0.2">
      <c r="A7" s="41"/>
      <c r="B7" s="42"/>
      <c r="C7" s="42"/>
    </row>
    <row r="8" spans="1:6" x14ac:dyDescent="0.2">
      <c r="E8" s="74" t="s">
        <v>61</v>
      </c>
      <c r="F8" s="75"/>
    </row>
    <row r="9" spans="1:6" ht="23.25" customHeight="1" x14ac:dyDescent="0.2">
      <c r="A9" s="51" t="s">
        <v>69</v>
      </c>
      <c r="B9" s="23" t="s">
        <v>0</v>
      </c>
      <c r="C9" s="47" t="s">
        <v>72</v>
      </c>
      <c r="D9" s="3"/>
      <c r="E9" s="46" t="s">
        <v>73</v>
      </c>
      <c r="F9" s="23" t="s">
        <v>76</v>
      </c>
    </row>
    <row r="10" spans="1:6" s="6" customFormat="1" x14ac:dyDescent="0.2">
      <c r="A10" s="17" t="s">
        <v>7</v>
      </c>
      <c r="B10" s="10" t="s">
        <v>15</v>
      </c>
      <c r="C10" s="52">
        <f>SUM(C11,C25)</f>
        <v>9397.6000000000022</v>
      </c>
      <c r="D10" s="53"/>
      <c r="E10" s="52">
        <f>SUM(E11,E25)</f>
        <v>9882.5</v>
      </c>
      <c r="F10" s="52">
        <f>SUM(F11,F25)</f>
        <v>10850.5</v>
      </c>
    </row>
    <row r="11" spans="1:6" s="6" customFormat="1" x14ac:dyDescent="0.2">
      <c r="A11" s="16"/>
      <c r="B11" s="11" t="s">
        <v>18</v>
      </c>
      <c r="C11" s="54">
        <f>SUM(C12,C14,C16,C18,C23)</f>
        <v>9345.6000000000022</v>
      </c>
      <c r="D11" s="53"/>
      <c r="E11" s="54">
        <f>SUM(E12,E14,E16,E18,E23)</f>
        <v>9830.5</v>
      </c>
      <c r="F11" s="54">
        <f>SUM(F12,F14,F16,F18,F23)</f>
        <v>10798.5</v>
      </c>
    </row>
    <row r="12" spans="1:6" s="5" customFormat="1" x14ac:dyDescent="0.2">
      <c r="A12" s="17" t="s">
        <v>8</v>
      </c>
      <c r="B12" s="10" t="s">
        <v>32</v>
      </c>
      <c r="C12" s="52">
        <f>SUM(C13)</f>
        <v>4423</v>
      </c>
      <c r="D12" s="53"/>
      <c r="E12" s="52">
        <f>SUM(E13)</f>
        <v>4790.1000000000004</v>
      </c>
      <c r="F12" s="52">
        <f>SUM(F13)</f>
        <v>5154.2</v>
      </c>
    </row>
    <row r="13" spans="1:6" ht="15" customHeight="1" x14ac:dyDescent="0.2">
      <c r="A13" s="8" t="s">
        <v>9</v>
      </c>
      <c r="B13" s="12" t="s">
        <v>1</v>
      </c>
      <c r="C13" s="55">
        <v>4423</v>
      </c>
      <c r="D13" s="56"/>
      <c r="E13" s="57">
        <v>4790.1000000000004</v>
      </c>
      <c r="F13" s="57">
        <v>5154.2</v>
      </c>
    </row>
    <row r="14" spans="1:6" ht="31.15" customHeight="1" x14ac:dyDescent="0.2">
      <c r="A14" s="48" t="s">
        <v>20</v>
      </c>
      <c r="B14" s="25" t="s">
        <v>21</v>
      </c>
      <c r="C14" s="52">
        <f>C15</f>
        <v>1447</v>
      </c>
      <c r="D14" s="56"/>
      <c r="E14" s="52">
        <f>E15</f>
        <v>1478.2</v>
      </c>
      <c r="F14" s="52">
        <f>F15</f>
        <v>1993.5</v>
      </c>
    </row>
    <row r="15" spans="1:6" ht="31.15" customHeight="1" x14ac:dyDescent="0.2">
      <c r="A15" s="29" t="s">
        <v>22</v>
      </c>
      <c r="B15" s="7" t="s">
        <v>33</v>
      </c>
      <c r="C15" s="55">
        <v>1447</v>
      </c>
      <c r="D15" s="56"/>
      <c r="E15" s="57">
        <v>1478.2</v>
      </c>
      <c r="F15" s="57">
        <v>1993.5</v>
      </c>
    </row>
    <row r="16" spans="1:6" s="5" customFormat="1" ht="15.75" customHeight="1" x14ac:dyDescent="0.2">
      <c r="A16" s="17" t="s">
        <v>10</v>
      </c>
      <c r="B16" s="10" t="s">
        <v>2</v>
      </c>
      <c r="C16" s="52">
        <f>SUM(C17:C17)</f>
        <v>1553.1</v>
      </c>
      <c r="D16" s="53"/>
      <c r="E16" s="52">
        <f>SUM(E17:E17)</f>
        <v>1615.2</v>
      </c>
      <c r="F16" s="52">
        <f>SUM(F17:F17)</f>
        <v>1679.8</v>
      </c>
    </row>
    <row r="17" spans="1:6" ht="14.25" customHeight="1" x14ac:dyDescent="0.2">
      <c r="A17" s="18" t="s">
        <v>11</v>
      </c>
      <c r="B17" s="12" t="s">
        <v>3</v>
      </c>
      <c r="C17" s="55">
        <v>1553.1</v>
      </c>
      <c r="D17" s="56"/>
      <c r="E17" s="57">
        <v>1615.2</v>
      </c>
      <c r="F17" s="57">
        <v>1679.8</v>
      </c>
    </row>
    <row r="18" spans="1:6" s="5" customFormat="1" x14ac:dyDescent="0.2">
      <c r="A18" s="17" t="s">
        <v>12</v>
      </c>
      <c r="B18" s="10" t="s">
        <v>4</v>
      </c>
      <c r="C18" s="52">
        <f>SUM(C19:C20)</f>
        <v>1915.3000000000002</v>
      </c>
      <c r="D18" s="53"/>
      <c r="E18" s="52">
        <f>SUM(E19:E20)</f>
        <v>1939.8</v>
      </c>
      <c r="F18" s="52">
        <f>SUM(F19:F20)</f>
        <v>1963.8</v>
      </c>
    </row>
    <row r="19" spans="1:6" x14ac:dyDescent="0.2">
      <c r="A19" s="8" t="s">
        <v>26</v>
      </c>
      <c r="B19" s="12" t="s">
        <v>5</v>
      </c>
      <c r="C19" s="55">
        <v>220</v>
      </c>
      <c r="D19" s="56"/>
      <c r="E19" s="57">
        <v>220</v>
      </c>
      <c r="F19" s="57">
        <v>220</v>
      </c>
    </row>
    <row r="20" spans="1:6" x14ac:dyDescent="0.2">
      <c r="A20" s="26" t="s">
        <v>27</v>
      </c>
      <c r="B20" s="15" t="s">
        <v>6</v>
      </c>
      <c r="C20" s="58">
        <f>SUM(C21:C22)</f>
        <v>1695.3000000000002</v>
      </c>
      <c r="D20" s="56"/>
      <c r="E20" s="58">
        <f>SUM(E21:E22)</f>
        <v>1719.8</v>
      </c>
      <c r="F20" s="58">
        <f>SUM(F21:F22)</f>
        <v>1743.8</v>
      </c>
    </row>
    <row r="21" spans="1:6" x14ac:dyDescent="0.2">
      <c r="A21" s="8" t="s">
        <v>37</v>
      </c>
      <c r="B21" s="12" t="s">
        <v>39</v>
      </c>
      <c r="C21" s="57">
        <v>751.1</v>
      </c>
      <c r="D21" s="56"/>
      <c r="E21" s="57">
        <v>763.8</v>
      </c>
      <c r="F21" s="57">
        <v>776.8</v>
      </c>
    </row>
    <row r="22" spans="1:6" x14ac:dyDescent="0.2">
      <c r="A22" s="8" t="s">
        <v>38</v>
      </c>
      <c r="B22" s="12" t="s">
        <v>6</v>
      </c>
      <c r="C22" s="57">
        <v>944.2</v>
      </c>
      <c r="D22" s="56"/>
      <c r="E22" s="57">
        <v>956</v>
      </c>
      <c r="F22" s="57">
        <v>967</v>
      </c>
    </row>
    <row r="23" spans="1:6" s="6" customFormat="1" x14ac:dyDescent="0.2">
      <c r="A23" s="19" t="s">
        <v>40</v>
      </c>
      <c r="B23" s="13" t="s">
        <v>49</v>
      </c>
      <c r="C23" s="59">
        <f>C24</f>
        <v>7.2</v>
      </c>
      <c r="D23" s="60"/>
      <c r="E23" s="59">
        <f>E24</f>
        <v>7.2</v>
      </c>
      <c r="F23" s="59">
        <f>F24</f>
        <v>7.2</v>
      </c>
    </row>
    <row r="24" spans="1:6" s="6" customFormat="1" ht="25.5" x14ac:dyDescent="0.2">
      <c r="A24" s="27" t="s">
        <v>17</v>
      </c>
      <c r="B24" s="38" t="s">
        <v>50</v>
      </c>
      <c r="C24" s="61">
        <v>7.2</v>
      </c>
      <c r="D24" s="60"/>
      <c r="E24" s="61">
        <v>7.2</v>
      </c>
      <c r="F24" s="61">
        <v>7.2</v>
      </c>
    </row>
    <row r="25" spans="1:6" s="6" customFormat="1" ht="12.75" customHeight="1" x14ac:dyDescent="0.2">
      <c r="A25" s="20"/>
      <c r="B25" s="14" t="s">
        <v>19</v>
      </c>
      <c r="C25" s="54">
        <f>SUM(C26,C29)</f>
        <v>52</v>
      </c>
      <c r="D25" s="60"/>
      <c r="E25" s="54">
        <f>SUM(E26,E29)</f>
        <v>52</v>
      </c>
      <c r="F25" s="54">
        <f>SUM(F26,F29)</f>
        <v>52</v>
      </c>
    </row>
    <row r="26" spans="1:6" s="2" customFormat="1" ht="34.9" customHeight="1" x14ac:dyDescent="0.2">
      <c r="A26" s="17" t="s">
        <v>13</v>
      </c>
      <c r="B26" s="25" t="s">
        <v>24</v>
      </c>
      <c r="C26" s="52">
        <f>SUM(C27+C28)</f>
        <v>52</v>
      </c>
      <c r="D26" s="62"/>
      <c r="E26" s="52">
        <f>SUM(E27+E28)</f>
        <v>52</v>
      </c>
      <c r="F26" s="52">
        <f>SUM(F27+F28)</f>
        <v>52</v>
      </c>
    </row>
    <row r="27" spans="1:6" s="2" customFormat="1" ht="50.45" customHeight="1" x14ac:dyDescent="0.2">
      <c r="A27" s="30" t="s">
        <v>35</v>
      </c>
      <c r="B27" s="31" t="s">
        <v>36</v>
      </c>
      <c r="C27" s="63">
        <v>45</v>
      </c>
      <c r="D27" s="62"/>
      <c r="E27" s="57">
        <v>45</v>
      </c>
      <c r="F27" s="57">
        <v>45</v>
      </c>
    </row>
    <row r="28" spans="1:6" ht="43.15" customHeight="1" x14ac:dyDescent="0.2">
      <c r="A28" s="29" t="s">
        <v>23</v>
      </c>
      <c r="B28" s="21" t="s">
        <v>58</v>
      </c>
      <c r="C28" s="57">
        <v>7</v>
      </c>
      <c r="D28" s="56"/>
      <c r="E28" s="57">
        <v>7</v>
      </c>
      <c r="F28" s="57">
        <v>7</v>
      </c>
    </row>
    <row r="29" spans="1:6" ht="0.6" hidden="1" customHeight="1" thickBot="1" x14ac:dyDescent="0.25">
      <c r="A29" s="29" t="s">
        <v>59</v>
      </c>
      <c r="B29" s="45" t="s">
        <v>60</v>
      </c>
      <c r="C29" s="57">
        <v>0</v>
      </c>
      <c r="D29" s="56"/>
      <c r="E29" s="57">
        <v>0</v>
      </c>
      <c r="F29" s="57">
        <v>0</v>
      </c>
    </row>
    <row r="30" spans="1:6" x14ac:dyDescent="0.2">
      <c r="A30" s="28" t="s">
        <v>43</v>
      </c>
      <c r="B30" s="10" t="s">
        <v>25</v>
      </c>
      <c r="C30" s="64">
        <f>SUM(C31,C41)</f>
        <v>6867.2</v>
      </c>
      <c r="D30" s="62"/>
      <c r="E30" s="64">
        <f>SUM(E31,E41)</f>
        <v>148.19999999999999</v>
      </c>
      <c r="F30" s="64">
        <f>SUM(F31,F41)</f>
        <v>152.9</v>
      </c>
    </row>
    <row r="31" spans="1:6" ht="25.5" x14ac:dyDescent="0.2">
      <c r="A31" s="49" t="s">
        <v>63</v>
      </c>
      <c r="B31" s="44" t="s">
        <v>62</v>
      </c>
      <c r="C31" s="65">
        <f>SUM(C32,C35,C37,C39)</f>
        <v>6867.2</v>
      </c>
      <c r="D31" s="66"/>
      <c r="E31" s="65">
        <f>SUM(E32,E35,E37,E39)</f>
        <v>148.19999999999999</v>
      </c>
      <c r="F31" s="65">
        <f>SUM(F32,F35,F37,F39)</f>
        <v>152.9</v>
      </c>
    </row>
    <row r="32" spans="1:6" ht="25.5" x14ac:dyDescent="0.2">
      <c r="A32" s="28" t="s">
        <v>54</v>
      </c>
      <c r="B32" s="24" t="s">
        <v>28</v>
      </c>
      <c r="C32" s="52">
        <f>SUM(C33,C34)</f>
        <v>141.19999999999999</v>
      </c>
      <c r="D32" s="67"/>
      <c r="E32" s="52">
        <f>SUM(E33,E34)</f>
        <v>148.19999999999999</v>
      </c>
      <c r="F32" s="52">
        <f>SUM(F33,F34)</f>
        <v>152.9</v>
      </c>
    </row>
    <row r="33" spans="1:7" ht="32.450000000000003" customHeight="1" x14ac:dyDescent="0.2">
      <c r="A33" s="35" t="s">
        <v>52</v>
      </c>
      <c r="B33" s="7" t="s">
        <v>55</v>
      </c>
      <c r="C33" s="57">
        <v>0</v>
      </c>
      <c r="D33" s="67"/>
      <c r="E33" s="57">
        <v>0</v>
      </c>
      <c r="F33" s="57">
        <v>0</v>
      </c>
    </row>
    <row r="34" spans="1:7" ht="42.6" customHeight="1" x14ac:dyDescent="0.2">
      <c r="A34" s="35" t="s">
        <v>53</v>
      </c>
      <c r="B34" s="7" t="s">
        <v>31</v>
      </c>
      <c r="C34" s="57">
        <v>141.19999999999999</v>
      </c>
      <c r="D34" s="67"/>
      <c r="E34" s="57">
        <v>148.19999999999999</v>
      </c>
      <c r="F34" s="57">
        <v>152.9</v>
      </c>
      <c r="G34" t="s">
        <v>16</v>
      </c>
    </row>
    <row r="35" spans="1:7" ht="18" customHeight="1" x14ac:dyDescent="0.2">
      <c r="A35" s="28" t="s">
        <v>65</v>
      </c>
      <c r="B35" s="25" t="s">
        <v>66</v>
      </c>
      <c r="C35" s="52">
        <f>SUM(C36)</f>
        <v>6726</v>
      </c>
      <c r="D35" s="67"/>
      <c r="E35" s="52">
        <f>SUM(E36)</f>
        <v>0</v>
      </c>
      <c r="F35" s="52">
        <f>SUM(F36)</f>
        <v>0</v>
      </c>
    </row>
    <row r="36" spans="1:7" ht="55.9" customHeight="1" x14ac:dyDescent="0.2">
      <c r="A36" s="35" t="s">
        <v>47</v>
      </c>
      <c r="B36" s="7" t="s">
        <v>67</v>
      </c>
      <c r="C36" s="68">
        <v>6726</v>
      </c>
      <c r="D36" s="69"/>
      <c r="E36" s="69">
        <v>0</v>
      </c>
      <c r="F36" s="61">
        <v>0</v>
      </c>
    </row>
    <row r="37" spans="1:7" x14ac:dyDescent="0.2">
      <c r="A37" s="28" t="s">
        <v>48</v>
      </c>
      <c r="B37" s="25" t="s">
        <v>29</v>
      </c>
      <c r="C37" s="52">
        <f>SUM(C38)</f>
        <v>0</v>
      </c>
      <c r="D37" s="67"/>
      <c r="E37" s="52">
        <f>SUM(E38)</f>
        <v>0</v>
      </c>
      <c r="F37" s="52">
        <f>SUM(F38)</f>
        <v>0</v>
      </c>
    </row>
    <row r="38" spans="1:7" ht="43.9" customHeight="1" x14ac:dyDescent="0.25">
      <c r="A38" s="29" t="s">
        <v>47</v>
      </c>
      <c r="B38" s="50" t="s">
        <v>64</v>
      </c>
      <c r="C38" s="61">
        <v>0</v>
      </c>
      <c r="D38" s="67"/>
      <c r="E38" s="57">
        <v>0</v>
      </c>
      <c r="F38" s="57">
        <v>0</v>
      </c>
    </row>
    <row r="39" spans="1:7" ht="25.5" x14ac:dyDescent="0.2">
      <c r="A39" s="32" t="s">
        <v>46</v>
      </c>
      <c r="B39" s="9" t="s">
        <v>30</v>
      </c>
      <c r="C39" s="58">
        <f>SUM(C40:C40)</f>
        <v>0</v>
      </c>
      <c r="D39" s="67"/>
      <c r="E39" s="58">
        <f>SUM(E40:E40)</f>
        <v>0</v>
      </c>
      <c r="F39" s="58">
        <f>SUM(F40:F40)</f>
        <v>0</v>
      </c>
    </row>
    <row r="40" spans="1:7" ht="51" x14ac:dyDescent="0.2">
      <c r="A40" s="33" t="s">
        <v>45</v>
      </c>
      <c r="B40" s="34" t="s">
        <v>34</v>
      </c>
      <c r="C40" s="57">
        <v>0</v>
      </c>
      <c r="D40" s="67"/>
      <c r="E40" s="57">
        <v>0</v>
      </c>
      <c r="F40" s="57">
        <v>0</v>
      </c>
    </row>
    <row r="41" spans="1:7" ht="17.45" customHeight="1" x14ac:dyDescent="0.2">
      <c r="A41" s="28" t="s">
        <v>44</v>
      </c>
      <c r="B41" s="25" t="s">
        <v>41</v>
      </c>
      <c r="C41" s="52">
        <f>SUM(C42)</f>
        <v>0</v>
      </c>
      <c r="D41" s="67"/>
      <c r="E41" s="52">
        <f>SUM(E42)</f>
        <v>0</v>
      </c>
      <c r="F41" s="52">
        <f>SUM(F42)</f>
        <v>0</v>
      </c>
    </row>
    <row r="42" spans="1:7" ht="27.6" customHeight="1" thickBot="1" x14ac:dyDescent="0.25">
      <c r="A42" s="40" t="s">
        <v>56</v>
      </c>
      <c r="B42" s="39" t="s">
        <v>57</v>
      </c>
      <c r="C42" s="61">
        <v>0</v>
      </c>
      <c r="D42" s="67"/>
      <c r="E42" s="57">
        <v>0</v>
      </c>
      <c r="F42" s="57">
        <v>0</v>
      </c>
    </row>
    <row r="43" spans="1:7" x14ac:dyDescent="0.2">
      <c r="A43" s="36" t="s">
        <v>42</v>
      </c>
      <c r="B43" s="37"/>
      <c r="C43" s="70">
        <f>SUM(C30,C10)</f>
        <v>16264.800000000003</v>
      </c>
      <c r="D43" s="67"/>
      <c r="E43" s="70">
        <f>SUM(E30,E10)</f>
        <v>10030.700000000001</v>
      </c>
      <c r="F43" s="70">
        <f>SUM(F30,F10)</f>
        <v>11003.4</v>
      </c>
    </row>
    <row r="44" spans="1:7" x14ac:dyDescent="0.2">
      <c r="A44" s="71"/>
      <c r="B44" s="72"/>
      <c r="C44" s="72"/>
      <c r="E44" s="72"/>
      <c r="F44" s="72"/>
    </row>
  </sheetData>
  <mergeCells count="6">
    <mergeCell ref="B1:F1"/>
    <mergeCell ref="B2:F2"/>
    <mergeCell ref="B3:F3"/>
    <mergeCell ref="B4:F4"/>
    <mergeCell ref="E8:F8"/>
    <mergeCell ref="A5:F5"/>
  </mergeCells>
  <phoneticPr fontId="0" type="noConversion"/>
  <printOptions horizontalCentered="1"/>
  <pageMargins left="0.78740157480314965" right="0.78740157480314965" top="0.98425196850393704" bottom="0.69374999999999998" header="0.51181102362204722" footer="0.51181102362204722"/>
  <pageSetup paperSize="9" scale="74" fitToHeight="5" orientation="portrait" r:id="rId1"/>
  <headerFooter alignWithMargins="0"/>
  <rowBreaks count="1" manualBreakCount="1">
    <brk id="4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МФ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МФ</dc:creator>
  <cp:lastModifiedBy>semenovskoeMO</cp:lastModifiedBy>
  <cp:lastPrinted>2021-11-17T06:56:40Z</cp:lastPrinted>
  <dcterms:created xsi:type="dcterms:W3CDTF">2004-12-22T10:13:24Z</dcterms:created>
  <dcterms:modified xsi:type="dcterms:W3CDTF">2023-11-09T10:27:33Z</dcterms:modified>
</cp:coreProperties>
</file>